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>
    <definedName name="double_rate_tariff">'[1]Титульный'!$F$34</definedName>
    <definedName name="flag_NVV">'[1]Титульный'!$F$13</definedName>
    <definedName name="kind_of_control_method">'[1]TEHSHEET'!$K$2:$K$7</definedName>
    <definedName name="org">'[1]Титульный'!$F$21</definedName>
    <definedName name="periodEnd">'[1]Титульный'!$F$17</definedName>
    <definedName name="periodStart">'[1]Титульный'!$F$16</definedName>
    <definedName name="unit_tariff_double_rate_c">'[1]TEHSHEET'!$V$3</definedName>
    <definedName name="unit_tariff_double_rate_p">'[1]TEHSHEET'!$U$3</definedName>
    <definedName name="unit_tariff_single_rate">'[1]TEHSHEET'!$T$3</definedName>
    <definedName name="unit_tariff_useful_output">'[1]TEHSHEET'!$W$3</definedName>
  </definedNames>
  <calcPr fullCalcOnLoad="1"/>
</workbook>
</file>

<file path=xl/sharedStrings.xml><?xml version="1.0" encoding="utf-8"?>
<sst xmlns="http://schemas.openxmlformats.org/spreadsheetml/2006/main" count="70" uniqueCount="54">
  <si>
    <t>Приложение 2 к приказу ФСТ России от 15 мая 2013 г. N 129, Форма 2.13, Форма 2.14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</si>
  <si>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</si>
  <si>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</si>
  <si>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</si>
  <si>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</si>
  <si>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</si>
  <si>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</si>
  <si>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</si>
  <si>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</si>
  <si>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</si>
  <si>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</si>
  <si>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</si>
  <si>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</si>
  <si>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</si>
  <si>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</si>
  <si>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</si>
  <si>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О</t>
  </si>
  <si>
    <t>1.2.1</t>
  </si>
  <si>
    <t>метод экономически обоснованных расходов (затрат)</t>
  </si>
  <si>
    <t>нет</t>
  </si>
  <si>
    <t>Добавить метод</t>
  </si>
  <si>
    <t>1.3</t>
  </si>
  <si>
    <t>расчетная величина цен (тарифов)</t>
  </si>
  <si>
    <t>1.3.1</t>
  </si>
  <si>
    <t>Добавить тариф</t>
  </si>
  <si>
    <t>1.4</t>
  </si>
  <si>
    <t>период действия тарифа</t>
  </si>
  <si>
    <t>1.5</t>
  </si>
  <si>
    <t>долгосрочные параметры регулирования (в случае если их установление предусмотрено выбранным методом регулирования)</t>
  </si>
  <si>
    <t>1.6</t>
  </si>
  <si>
    <t>1.6.1</t>
  </si>
  <si>
    <t>с 01.01.2014 по 31.12.2014</t>
  </si>
  <si>
    <t>Добавить НВВ</t>
  </si>
  <si>
    <t>1.7</t>
  </si>
  <si>
    <t>1.7.1</t>
  </si>
  <si>
    <t>Добавить объём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</si>
  <si>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</si>
  <si>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</si>
  <si>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1.9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</si>
  <si>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</si>
  <si>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</si>
  <si>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</si>
  <si>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</si>
  <si>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https://tariff.eias.ru/disclo/get_file?p_guid=05923d2a-2139-4918-acb5-007c46e8d6a8</t>
  </si>
  <si>
    <t>2.2</t>
  </si>
  <si>
    <t>сведения о месте размещения положения о закупках регулируемой организации</t>
  </si>
  <si>
    <t>http://zkx-luzino.do.am/index/polozhenie_o_zakupkakh_ooo_quot_uk_quot_luzinskoe_zhkkh_quot/0-84</t>
  </si>
  <si>
    <t>https://tariff.eias.ru/disclo/get_file?p_guid=1cfb4f2a-6512-4850-a589-c489ddb639c5</t>
  </si>
  <si>
    <t>zkx-luzino.do.am</t>
  </si>
  <si>
    <t>2.3</t>
  </si>
  <si>
    <t>сведения о планировании закупочных процедур и результатах их проведения</t>
  </si>
  <si>
    <t>закупка у единственного поставщика</t>
  </si>
  <si>
    <t>Добавить сведения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</si>
  <si>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ООО "УК "Лузинское ЖКХ" с 01.01.2014 по 31.12.2014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</si>
</sst>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11"/>
      <name val="Webdings2"/>
      <family val="0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1"/>
      <color indexed="55"/>
      <name val="Wingdings 2"/>
      <family val="1"/>
    </font>
    <font>
      <sz val="11"/>
      <color indexed="9"/>
      <name val="Wingdings 2"/>
      <family val="1"/>
    </font>
    <font>
      <b/>
      <sz val="9"/>
      <color indexed="62"/>
      <name val="Tahoma"/>
      <family val="2"/>
    </font>
    <font>
      <sz val="10"/>
      <color indexed="63"/>
      <name val="Tahoma"/>
      <family val="2"/>
    </font>
    <font>
      <b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9" fillId="0" borderId="1" applyBorder="0">
      <alignment horizontal="center" vertical="center" wrapText="1"/>
      <protection/>
    </xf>
    <xf numFmtId="0" fontId="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20" applyNumberFormat="1" applyFont="1" applyFill="1" applyAlignment="1" applyProtection="1">
      <alignment vertic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/>
    </xf>
    <xf numFmtId="0" fontId="4" fillId="0" borderId="0" xfId="20" applyFont="1" applyFill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4" fillId="2" borderId="0" xfId="20" applyFont="1" applyFill="1" applyBorder="1" applyAlignment="1" applyProtection="1">
      <alignment vertical="center" wrapText="1"/>
      <protection/>
    </xf>
    <xf numFmtId="0" fontId="4" fillId="2" borderId="0" xfId="20" applyFont="1" applyFill="1" applyBorder="1" applyAlignment="1" applyProtection="1">
      <alignment horizontal="right" vertical="center" wrapText="1"/>
      <protection/>
    </xf>
    <xf numFmtId="0" fontId="5" fillId="2" borderId="0" xfId="20" applyFont="1" applyFill="1" applyBorder="1" applyAlignment="1" applyProtection="1">
      <alignment horizontal="right" vertical="center"/>
      <protection/>
    </xf>
    <xf numFmtId="0" fontId="4" fillId="0" borderId="2" xfId="18" applyFont="1" applyFill="1" applyBorder="1" applyAlignment="1" applyProtection="1">
      <alignment horizontal="center" vertical="center" wrapText="1"/>
      <protection/>
    </xf>
    <xf numFmtId="0" fontId="4" fillId="2" borderId="0" xfId="20" applyFont="1" applyFill="1" applyBorder="1" applyAlignment="1" applyProtection="1">
      <alignment horizontal="center" vertical="center" wrapText="1"/>
      <protection/>
    </xf>
    <xf numFmtId="0" fontId="9" fillId="2" borderId="0" xfId="20" applyFont="1" applyFill="1" applyBorder="1" applyAlignment="1" applyProtection="1">
      <alignment horizontal="center" vertical="center" wrapText="1"/>
      <protection/>
    </xf>
    <xf numFmtId="0" fontId="4" fillId="2" borderId="3" xfId="20" applyFont="1" applyFill="1" applyBorder="1" applyAlignment="1" applyProtection="1">
      <alignment horizontal="center" vertical="center" wrapText="1"/>
      <protection/>
    </xf>
    <xf numFmtId="0" fontId="0" fillId="0" borderId="3" xfId="19" applyFont="1" applyFill="1" applyBorder="1" applyAlignment="1" applyProtection="1">
      <alignment horizontal="center" vertical="center" wrapText="1"/>
      <protection/>
    </xf>
    <xf numFmtId="0" fontId="0" fillId="0" borderId="4" xfId="19" applyFont="1" applyFill="1" applyBorder="1" applyAlignment="1" applyProtection="1">
      <alignment horizontal="center" vertical="center" wrapText="1"/>
      <protection/>
    </xf>
    <xf numFmtId="49" fontId="10" fillId="2" borderId="5" xfId="19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/>
    </xf>
    <xf numFmtId="49" fontId="0" fillId="2" borderId="6" xfId="20" applyNumberFormat="1" applyFont="1" applyFill="1" applyBorder="1" applyAlignment="1" applyProtection="1">
      <alignment horizontal="center" vertical="center" wrapText="1"/>
      <protection/>
    </xf>
    <xf numFmtId="0" fontId="4" fillId="0" borderId="6" xfId="20" applyFont="1" applyFill="1" applyBorder="1" applyAlignment="1" applyProtection="1">
      <alignment horizontal="left" vertical="center" wrapText="1"/>
      <protection/>
    </xf>
    <xf numFmtId="0" fontId="1" fillId="0" borderId="6" xfId="20" applyFont="1" applyFill="1" applyBorder="1" applyAlignment="1" applyProtection="1">
      <alignment vertical="center" wrapText="1"/>
      <protection/>
    </xf>
    <xf numFmtId="0" fontId="4" fillId="0" borderId="7" xfId="20" applyFont="1" applyFill="1" applyBorder="1" applyAlignment="1" applyProtection="1">
      <alignment horizontal="left" vertical="center" wrapText="1"/>
      <protection/>
    </xf>
    <xf numFmtId="0" fontId="1" fillId="0" borderId="6" xfId="20" applyFont="1" applyFill="1" applyBorder="1" applyAlignment="1" applyProtection="1">
      <alignment horizontal="left" vertical="center" wrapText="1"/>
      <protection/>
    </xf>
    <xf numFmtId="0" fontId="0" fillId="0" borderId="6" xfId="20" applyFont="1" applyFill="1" applyBorder="1" applyAlignment="1" applyProtection="1">
      <alignment horizontal="left" vertical="center" wrapText="1" indent="1"/>
      <protection/>
    </xf>
    <xf numFmtId="49" fontId="11" fillId="2" borderId="6" xfId="15" applyNumberFormat="1" applyFont="1" applyFill="1" applyBorder="1" applyAlignment="1" applyProtection="1">
      <alignment horizontal="left" vertical="center" wrapText="1"/>
      <protection/>
    </xf>
    <xf numFmtId="49" fontId="4" fillId="2" borderId="6" xfId="20" applyNumberFormat="1" applyFont="1" applyFill="1" applyBorder="1" applyAlignment="1" applyProtection="1">
      <alignment horizontal="left" vertical="center" wrapText="1"/>
      <protection/>
    </xf>
    <xf numFmtId="0" fontId="0" fillId="0" borderId="0" xfId="20" applyFont="1" applyFill="1" applyAlignment="1" applyProtection="1">
      <alignment vertical="center" wrapText="1"/>
      <protection/>
    </xf>
    <xf numFmtId="0" fontId="1" fillId="2" borderId="8" xfId="20" applyFont="1" applyFill="1" applyBorder="1" applyAlignment="1" applyProtection="1">
      <alignment vertical="center" wrapText="1"/>
      <protection/>
    </xf>
    <xf numFmtId="49" fontId="1" fillId="0" borderId="0" xfId="0" applyNumberFormat="1" applyFont="1" applyAlignment="1">
      <alignment horizontal="center" vertical="center"/>
    </xf>
    <xf numFmtId="0" fontId="12" fillId="0" borderId="0" xfId="20" applyFont="1" applyFill="1" applyAlignment="1" applyProtection="1">
      <alignment horizontal="center" vertical="center" wrapText="1"/>
      <protection/>
    </xf>
    <xf numFmtId="0" fontId="0" fillId="0" borderId="6" xfId="20" applyFont="1" applyFill="1" applyBorder="1" applyAlignment="1" applyProtection="1">
      <alignment horizontal="left" vertical="center" wrapText="1" indent="2"/>
      <protection/>
    </xf>
    <xf numFmtId="0" fontId="4" fillId="3" borderId="6" xfId="20" applyNumberFormat="1" applyFont="1" applyFill="1" applyBorder="1" applyAlignment="1" applyProtection="1">
      <alignment horizontal="left" vertical="center" wrapText="1"/>
      <protection locked="0"/>
    </xf>
    <xf numFmtId="49" fontId="4" fillId="4" borderId="6" xfId="2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>
      <alignment horizontal="center" vertical="center" wrapText="1"/>
    </xf>
    <xf numFmtId="49" fontId="1" fillId="0" borderId="6" xfId="20" applyNumberFormat="1" applyFont="1" applyFill="1" applyBorder="1" applyAlignment="1" applyProtection="1">
      <alignment horizontal="center" vertical="center" wrapText="1"/>
      <protection/>
    </xf>
    <xf numFmtId="0" fontId="1" fillId="0" borderId="6" xfId="20" applyFont="1" applyFill="1" applyBorder="1" applyAlignment="1" applyProtection="1">
      <alignment horizontal="left" vertical="center" wrapText="1" indent="2"/>
      <protection/>
    </xf>
    <xf numFmtId="4" fontId="1" fillId="2" borderId="8" xfId="20" applyNumberFormat="1" applyFont="1" applyFill="1" applyBorder="1" applyAlignment="1" applyProtection="1">
      <alignment horizontal="right" vertical="center" wrapText="1"/>
      <protection/>
    </xf>
    <xf numFmtId="0" fontId="1" fillId="0" borderId="6" xfId="20" applyFont="1" applyFill="1" applyBorder="1" applyAlignment="1" applyProtection="1">
      <alignment horizontal="left" vertical="center" wrapText="1"/>
      <protection/>
    </xf>
    <xf numFmtId="49" fontId="1" fillId="2" borderId="6" xfId="20" applyNumberFormat="1" applyFont="1" applyFill="1" applyBorder="1" applyAlignment="1" applyProtection="1">
      <alignment horizontal="left" vertical="center" wrapText="1"/>
      <protection/>
    </xf>
    <xf numFmtId="0" fontId="4" fillId="2" borderId="0" xfId="20" applyFont="1" applyFill="1" applyAlignment="1" applyProtection="1">
      <alignment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" fontId="4" fillId="3" borderId="6" xfId="20" applyNumberFormat="1" applyFont="1" applyFill="1" applyBorder="1" applyAlignment="1" applyProtection="1">
      <alignment horizontal="right" vertical="center" wrapText="1"/>
      <protection locked="0"/>
    </xf>
    <xf numFmtId="0" fontId="1" fillId="2" borderId="6" xfId="20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Alignment="1">
      <alignment horizontal="center" vertical="center" wrapText="1"/>
    </xf>
    <xf numFmtId="0" fontId="0" fillId="2" borderId="6" xfId="20" applyNumberFormat="1" applyFont="1" applyFill="1" applyBorder="1" applyAlignment="1" applyProtection="1">
      <alignment horizontal="center" vertical="center" wrapText="1"/>
      <protection/>
    </xf>
    <xf numFmtId="0" fontId="0" fillId="0" borderId="6" xfId="20" applyFont="1" applyFill="1" applyBorder="1" applyAlignment="1" applyProtection="1">
      <alignment horizontal="left" vertical="center" wrapText="1" indent="3"/>
      <protection/>
    </xf>
    <xf numFmtId="4" fontId="4" fillId="2" borderId="6" xfId="20" applyNumberFormat="1" applyFont="1" applyFill="1" applyBorder="1" applyAlignment="1" applyProtection="1">
      <alignment horizontal="right" vertical="center" wrapText="1"/>
      <protection/>
    </xf>
    <xf numFmtId="0" fontId="4" fillId="2" borderId="6" xfId="20" applyFont="1" applyFill="1" applyBorder="1" applyAlignment="1" applyProtection="1">
      <alignment horizontal="left" vertical="center" wrapText="1"/>
      <protection/>
    </xf>
    <xf numFmtId="4" fontId="0" fillId="5" borderId="6" xfId="20" applyNumberFormat="1" applyFont="1" applyFill="1" applyBorder="1" applyAlignment="1" applyProtection="1">
      <alignment horizontal="right" vertical="center" wrapText="1"/>
      <protection/>
    </xf>
    <xf numFmtId="49" fontId="12" fillId="0" borderId="0" xfId="0" applyNumberFormat="1" applyFont="1" applyAlignment="1">
      <alignment horizontal="center" vertical="center" wrapText="1"/>
    </xf>
    <xf numFmtId="4" fontId="1" fillId="0" borderId="8" xfId="20" applyNumberFormat="1" applyFont="1" applyFill="1" applyBorder="1" applyAlignment="1" applyProtection="1">
      <alignment horizontal="right" vertical="center" wrapText="1"/>
      <protection/>
    </xf>
    <xf numFmtId="49" fontId="1" fillId="0" borderId="6" xfId="20" applyNumberFormat="1" applyFont="1" applyFill="1" applyBorder="1" applyAlignment="1" applyProtection="1">
      <alignment horizontal="left" vertical="center" wrapText="1"/>
      <protection/>
    </xf>
    <xf numFmtId="0" fontId="4" fillId="0" borderId="6" xfId="20" applyFont="1" applyFill="1" applyBorder="1" applyAlignment="1" applyProtection="1">
      <alignment vertical="center" wrapText="1"/>
      <protection/>
    </xf>
    <xf numFmtId="49" fontId="1" fillId="0" borderId="0" xfId="0" applyNumberFormat="1" applyFont="1" applyAlignment="1">
      <alignment horizontal="center" vertical="center"/>
    </xf>
    <xf numFmtId="4" fontId="4" fillId="3" borderId="8" xfId="20" applyNumberFormat="1" applyFont="1" applyFill="1" applyBorder="1" applyAlignment="1" applyProtection="1">
      <alignment horizontal="right" vertical="center" wrapText="1"/>
      <protection locked="0"/>
    </xf>
    <xf numFmtId="49" fontId="0" fillId="4" borderId="6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20" applyFont="1" applyFill="1" applyBorder="1" applyAlignment="1" applyProtection="1">
      <alignment horizontal="left" vertical="center" wrapText="1"/>
      <protection/>
    </xf>
    <xf numFmtId="49" fontId="0" fillId="3" borderId="6" xfId="20" applyNumberFormat="1" applyFont="1" applyFill="1" applyBorder="1" applyAlignment="1" applyProtection="1">
      <alignment horizontal="left" vertical="center" wrapText="1"/>
      <protection locked="0"/>
    </xf>
    <xf numFmtId="49" fontId="11" fillId="3" borderId="6" xfId="15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6" borderId="9" xfId="0" applyFont="1" applyFill="1" applyBorder="1" applyAlignment="1" applyProtection="1">
      <alignment horizontal="center" vertical="center"/>
      <protection/>
    </xf>
    <xf numFmtId="0" fontId="14" fillId="6" borderId="7" xfId="0" applyFont="1" applyFill="1" applyBorder="1" applyAlignment="1" applyProtection="1">
      <alignment horizontal="left" vertical="center"/>
      <protection/>
    </xf>
    <xf numFmtId="0" fontId="14" fillId="6" borderId="10" xfId="0" applyFont="1" applyFill="1" applyBorder="1" applyAlignment="1" applyProtection="1">
      <alignment horizontal="left" vertical="center"/>
      <protection/>
    </xf>
    <xf numFmtId="0" fontId="6" fillId="0" borderId="0" xfId="20" applyFont="1" applyFill="1" applyAlignment="1" applyProtection="1">
      <alignment vertical="center" wrapText="1"/>
      <protection/>
    </xf>
    <xf numFmtId="0" fontId="6" fillId="0" borderId="0" xfId="20" applyFont="1" applyFill="1" applyAlignment="1" applyProtection="1">
      <alignment horizontal="right" vertical="top" wrapText="1"/>
      <protection/>
    </xf>
    <xf numFmtId="0" fontId="15" fillId="0" borderId="0" xfId="0" applyNumberFormat="1" applyFont="1" applyAlignment="1">
      <alignment horizontal="justify" vertical="top" wrapText="1"/>
    </xf>
    <xf numFmtId="0" fontId="15" fillId="3" borderId="0" xfId="0" applyNumberFormat="1" applyFont="1" applyFill="1" applyAlignment="1">
      <alignment horizontal="justify" vertical="top" wrapText="1"/>
    </xf>
    <xf numFmtId="0" fontId="16" fillId="0" borderId="11" xfId="21" applyFont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Обычный_Мониторинг инвестиций" xfId="20"/>
    <cellStyle name="Обычный_Шаблон по источникам для Модуля Реестр (2)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AS\2014\&#1043;&#1086;&#1076;\&#1055;&#1088;&#1077;&#1076;&#1083;&#1086;&#1078;&#1077;&#1085;&#1080;&#1103;%20&#1086;%20&#1089;&#1087;&#1086;&#1089;&#1086;&#1073;&#1072;&#1093;%20&#1087;&#1088;&#1080;&#1086;&#1073;&#1088;&#1077;&#1090;&#1077;&#1085;&#1080;&#1103;\JKH.OPEN.INFO.REQUEST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5">
        <row r="13">
          <cell r="F13" t="str">
            <v>нет</v>
          </cell>
        </row>
        <row r="16">
          <cell r="F16" t="str">
            <v>01.01.2014</v>
          </cell>
        </row>
        <row r="17">
          <cell r="F17" t="str">
            <v>31.12.2014</v>
          </cell>
        </row>
        <row r="21">
          <cell r="F21" t="str">
            <v>ООО "УК "Лузинское ЖКХ"</v>
          </cell>
        </row>
        <row r="34">
          <cell r="F34" t="str">
            <v>нет</v>
          </cell>
        </row>
      </sheetData>
      <sheetData sheetId="12">
        <row r="2">
          <cell r="K2" t="str">
            <v>метод экономически обоснованных расходов (затрат)</v>
          </cell>
          <cell r="U2" t="str">
            <v>потребление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> 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6">
          <cell r="K6" t="str">
            <v>метод установления фиксированных тарифов</v>
          </cell>
        </row>
        <row r="7">
          <cell r="K7" t="str">
            <v>метод установления предельных тарифов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6"/>
  <sheetViews>
    <sheetView tabSelected="1" workbookViewId="0" topLeftCell="C4">
      <selection activeCell="E20" sqref="E20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9.8515625" style="4" bestFit="1" customWidth="1"/>
    <col min="5" max="5" width="47.7109375" style="4" customWidth="1"/>
    <col min="6" max="6" width="27.00390625" style="4" bestFit="1" customWidth="1"/>
    <col min="7" max="7" width="40.140625" style="4" customWidth="1"/>
    <col min="8" max="8" width="28.8515625" style="4" customWidth="1"/>
    <col min="9" max="9" width="44.421875" style="4" customWidth="1"/>
    <col min="10" max="10" width="10.57421875" style="4" customWidth="1"/>
    <col min="11" max="16384" width="10.57421875" style="4" customWidth="1"/>
  </cols>
  <sheetData>
    <row r="1" ht="14.25" hidden="1"/>
    <row r="2" ht="14.25" hidden="1"/>
    <row r="3" ht="14.25" hidden="1"/>
    <row r="4" spans="3:8" ht="14.25">
      <c r="C4" s="5"/>
      <c r="D4" s="6"/>
      <c r="E4" s="6"/>
      <c r="F4" s="6"/>
      <c r="G4" s="7"/>
      <c r="H4" s="8" t="s">
        <v>0</v>
      </c>
    </row>
    <row r="5" spans="3:8" ht="29.25" customHeight="1">
      <c r="C5" s="5"/>
      <c r="D5" s="68" t="s">
        <v>53</v>
      </c>
      <c r="E5" s="68"/>
      <c r="F5" s="68"/>
      <c r="G5" s="68"/>
      <c r="H5" s="68"/>
    </row>
    <row r="6" spans="3:8" ht="12.75" customHeight="1">
      <c r="C6" s="5"/>
      <c r="D6" s="9"/>
      <c r="E6" s="9"/>
      <c r="F6" s="9"/>
      <c r="G6" s="9"/>
      <c r="H6" s="9"/>
    </row>
    <row r="7" spans="3:8" ht="14.25">
      <c r="C7" s="5"/>
      <c r="D7" s="6"/>
      <c r="E7" s="10"/>
      <c r="F7" s="10"/>
      <c r="G7" s="11"/>
      <c r="H7" s="11"/>
    </row>
    <row r="8" spans="3:8" ht="24" customHeight="1" thickBot="1">
      <c r="C8" s="5"/>
      <c r="D8" s="12" t="s">
        <v>1</v>
      </c>
      <c r="E8" s="13" t="s">
        <v>2</v>
      </c>
      <c r="F8" s="14" t="s">
        <v>3</v>
      </c>
      <c r="G8" s="13" t="s">
        <v>4</v>
      </c>
      <c r="H8" s="13" t="s">
        <v>5</v>
      </c>
    </row>
    <row r="9" spans="3:8" ht="15" thickTop="1">
      <c r="C9" s="5"/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</row>
    <row r="10" spans="1:8" ht="39" customHeight="1">
      <c r="A10" s="16"/>
      <c r="C10" s="5"/>
      <c r="D10" s="17" t="s">
        <v>6</v>
      </c>
      <c r="E10" s="18" t="s">
        <v>11</v>
      </c>
      <c r="F10" s="19"/>
      <c r="G10" s="20"/>
      <c r="H10" s="21">
        <v>0</v>
      </c>
    </row>
    <row r="11" spans="1:9" ht="38.25" hidden="1">
      <c r="A11" s="16"/>
      <c r="C11" s="5"/>
      <c r="D11" s="17" t="s">
        <v>12</v>
      </c>
      <c r="E11" s="22" t="s">
        <v>13</v>
      </c>
      <c r="F11" s="19"/>
      <c r="G11" s="23"/>
      <c r="H11" s="24"/>
      <c r="I11" s="25"/>
    </row>
    <row r="12" spans="1:8" ht="13.5" customHeight="1">
      <c r="A12" s="16"/>
      <c r="C12" s="5"/>
      <c r="D12" s="17" t="s">
        <v>14</v>
      </c>
      <c r="E12" s="22" t="s">
        <v>15</v>
      </c>
      <c r="F12" s="26"/>
      <c r="G12" s="18"/>
      <c r="H12" s="21">
        <v>0</v>
      </c>
    </row>
    <row r="13" spans="1:8" ht="33.75">
      <c r="A13" s="27"/>
      <c r="B13" s="28" t="s">
        <v>16</v>
      </c>
      <c r="C13" s="5"/>
      <c r="D13" s="17" t="s">
        <v>17</v>
      </c>
      <c r="E13" s="29" t="str">
        <f>"с "&amp;periodStart&amp;" по "&amp;periodEnd</f>
        <v>с 01.01.2014 по 31.12.2014</v>
      </c>
      <c r="F13" s="30" t="s">
        <v>18</v>
      </c>
      <c r="G13" s="18"/>
      <c r="H13" s="31" t="s">
        <v>19</v>
      </c>
    </row>
    <row r="14" spans="1:9" ht="15" customHeight="1" hidden="1">
      <c r="A14" s="32"/>
      <c r="C14" s="5"/>
      <c r="D14" s="33"/>
      <c r="E14" s="34" t="s">
        <v>20</v>
      </c>
      <c r="F14" s="35"/>
      <c r="G14" s="36"/>
      <c r="H14" s="37"/>
      <c r="I14" s="38"/>
    </row>
    <row r="15" spans="1:9" ht="15" customHeight="1">
      <c r="A15" s="16"/>
      <c r="C15" s="5"/>
      <c r="D15" s="17" t="s">
        <v>21</v>
      </c>
      <c r="E15" s="22" t="s">
        <v>22</v>
      </c>
      <c r="F15" s="26"/>
      <c r="G15" s="18"/>
      <c r="H15" s="21">
        <v>0</v>
      </c>
      <c r="I15" s="38"/>
    </row>
    <row r="16" spans="1:9" ht="19.5" customHeight="1">
      <c r="A16" s="39" t="s">
        <v>23</v>
      </c>
      <c r="B16" s="40" t="s">
        <v>16</v>
      </c>
      <c r="C16" s="5"/>
      <c r="D16" s="17" t="str">
        <f>A16</f>
        <v>1.3.1</v>
      </c>
      <c r="E16" s="29" t="str">
        <f>"с 01.01.2014 по 31.12.2014"&amp;IF(double_rate_tariff="да",,", "&amp;unit_tariff_single_rate)</f>
        <v>с 01.01.2014 по 31.12.2014, руб/м3</v>
      </c>
      <c r="F16" s="41">
        <v>25</v>
      </c>
      <c r="G16" s="42"/>
      <c r="H16" s="31" t="s">
        <v>19</v>
      </c>
      <c r="I16" s="38"/>
    </row>
    <row r="17" spans="1:9" ht="15" customHeight="1" hidden="1">
      <c r="A17" s="39"/>
      <c r="B17" s="43"/>
      <c r="C17" s="5"/>
      <c r="D17" s="44" t="str">
        <f>D16&amp;".1"</f>
        <v>1.3.1.1</v>
      </c>
      <c r="E17" s="45" t="str">
        <f>'[1]TEHSHEET'!$U$2&amp;", "&amp;unit_tariff_double_rate_p</f>
        <v>потребление, руб/м3</v>
      </c>
      <c r="F17" s="46"/>
      <c r="G17" s="47"/>
      <c r="H17" s="24"/>
      <c r="I17" s="38"/>
    </row>
    <row r="18" spans="1:9" ht="15" customHeight="1" hidden="1">
      <c r="A18" s="39"/>
      <c r="B18" s="43"/>
      <c r="C18" s="5"/>
      <c r="D18" s="44" t="str">
        <f>D16&amp;".2"</f>
        <v>1.3.1.2</v>
      </c>
      <c r="E18" s="45" t="str">
        <f>'[1]TEHSHEET'!$V$2&amp;", "&amp;unit_tariff_double_rate_c</f>
        <v>содержание,  тыс руб в месяц/м3/час</v>
      </c>
      <c r="F18" s="46"/>
      <c r="G18" s="47"/>
      <c r="H18" s="24"/>
      <c r="I18" s="38"/>
    </row>
    <row r="19" spans="1:9" ht="15" customHeight="1" hidden="1">
      <c r="A19" s="16"/>
      <c r="C19" s="5"/>
      <c r="D19" s="17"/>
      <c r="E19" s="34" t="s">
        <v>24</v>
      </c>
      <c r="F19" s="35"/>
      <c r="G19" s="47"/>
      <c r="H19" s="24"/>
      <c r="I19" s="38"/>
    </row>
    <row r="20" spans="1:8" ht="19.5" customHeight="1">
      <c r="A20" s="16"/>
      <c r="C20" s="5"/>
      <c r="D20" s="17" t="s">
        <v>25</v>
      </c>
      <c r="E20" s="22" t="s">
        <v>26</v>
      </c>
      <c r="F20" s="48" t="str">
        <f>"с "&amp;periodStart&amp;" по "&amp;periodEnd&amp;" гг."</f>
        <v>с 01.01.2014 по 31.12.2014 гг.</v>
      </c>
      <c r="G20" s="18"/>
      <c r="H20" s="31" t="s">
        <v>19</v>
      </c>
    </row>
    <row r="21" spans="1:10" ht="38.25" hidden="1">
      <c r="A21" s="16"/>
      <c r="C21" s="5"/>
      <c r="D21" s="17" t="s">
        <v>27</v>
      </c>
      <c r="E21" s="22" t="s">
        <v>28</v>
      </c>
      <c r="F21" s="23"/>
      <c r="G21" s="23"/>
      <c r="H21" s="24"/>
      <c r="I21" s="25"/>
      <c r="J21" s="25"/>
    </row>
    <row r="22" spans="1:8" ht="38.25">
      <c r="A22" s="16"/>
      <c r="C22" s="5"/>
      <c r="D22" s="17" t="s">
        <v>29</v>
      </c>
      <c r="E22" s="22" t="str">
        <f>"необходимая валовая выручка на соответствующий период, в том числе с разбивкой по "&amp;IF(flag_NVV="да","полугодиям, тыс руб:","годам, тыс руб:")</f>
        <v>необходимая валовая выручка на соответствующий период, в том числе с разбивкой по годам, тыс руб:</v>
      </c>
      <c r="F22" s="48">
        <f>SUM(F23:F24)</f>
        <v>13106.46</v>
      </c>
      <c r="G22" s="18"/>
      <c r="H22" s="31" t="s">
        <v>19</v>
      </c>
    </row>
    <row r="23" spans="1:8" ht="19.5" customHeight="1">
      <c r="A23" s="49"/>
      <c r="B23" s="28" t="s">
        <v>16</v>
      </c>
      <c r="C23" s="5"/>
      <c r="D23" s="17" t="s">
        <v>30</v>
      </c>
      <c r="E23" s="29" t="s">
        <v>31</v>
      </c>
      <c r="F23" s="41">
        <v>13106.46</v>
      </c>
      <c r="G23" s="18"/>
      <c r="H23" s="31" t="s">
        <v>19</v>
      </c>
    </row>
    <row r="24" spans="1:8" ht="15" customHeight="1" hidden="1">
      <c r="A24" s="32"/>
      <c r="C24" s="5"/>
      <c r="D24" s="33"/>
      <c r="E24" s="34" t="s">
        <v>32</v>
      </c>
      <c r="F24" s="50"/>
      <c r="G24" s="36"/>
      <c r="H24" s="51"/>
    </row>
    <row r="25" spans="1:9" ht="15" customHeight="1">
      <c r="A25" s="16"/>
      <c r="C25" s="5"/>
      <c r="D25" s="17" t="s">
        <v>33</v>
      </c>
      <c r="E25" s="22" t="str">
        <f>"годовой объем отпущенной в сеть воды, "&amp;unit_tariff_useful_output</f>
        <v>годовой объем отпущенной в сеть воды, тыс м3</v>
      </c>
      <c r="F25" s="19"/>
      <c r="G25" s="18"/>
      <c r="H25" s="21">
        <v>0</v>
      </c>
      <c r="I25" s="25"/>
    </row>
    <row r="26" spans="1:8" ht="19.5" customHeight="1">
      <c r="A26" s="49"/>
      <c r="B26" s="28" t="s">
        <v>16</v>
      </c>
      <c r="C26" s="5"/>
      <c r="D26" s="17" t="s">
        <v>34</v>
      </c>
      <c r="E26" s="29" t="str">
        <f>"с "&amp;periodStart&amp;" по "&amp;periodEnd</f>
        <v>с 01.01.2014 по 31.12.2014</v>
      </c>
      <c r="F26" s="41">
        <v>638.755</v>
      </c>
      <c r="G26" s="18"/>
      <c r="H26" s="31" t="s">
        <v>19</v>
      </c>
    </row>
    <row r="27" spans="1:8" ht="15" customHeight="1" hidden="1">
      <c r="A27" s="32"/>
      <c r="C27" s="5"/>
      <c r="D27" s="33"/>
      <c r="E27" s="34" t="s">
        <v>35</v>
      </c>
      <c r="F27" s="52"/>
      <c r="G27" s="18"/>
      <c r="H27" s="18"/>
    </row>
    <row r="28" spans="1:8" ht="76.5">
      <c r="A28" s="53"/>
      <c r="C28" s="5"/>
      <c r="D28" s="17" t="s">
        <v>36</v>
      </c>
      <c r="E28" s="22" t="s">
        <v>37</v>
      </c>
      <c r="F28" s="54">
        <v>2488.67</v>
      </c>
      <c r="G28" s="18"/>
      <c r="H28" s="55" t="s">
        <v>19</v>
      </c>
    </row>
    <row r="29" spans="1:8" ht="76.5">
      <c r="A29" s="53"/>
      <c r="C29" s="5"/>
      <c r="D29" s="17" t="s">
        <v>38</v>
      </c>
      <c r="E29" s="22" t="s">
        <v>39</v>
      </c>
      <c r="F29" s="54">
        <v>0</v>
      </c>
      <c r="G29" s="18"/>
      <c r="H29" s="55" t="s">
        <v>19</v>
      </c>
    </row>
    <row r="30" spans="1:8" ht="63.75">
      <c r="A30" s="16"/>
      <c r="C30" s="5"/>
      <c r="D30" s="17" t="s">
        <v>7</v>
      </c>
      <c r="E30" s="56" t="s">
        <v>40</v>
      </c>
      <c r="F30" s="19"/>
      <c r="G30" s="18"/>
      <c r="H30" s="21">
        <v>0</v>
      </c>
    </row>
    <row r="31" spans="1:9" ht="38.25">
      <c r="A31" s="16"/>
      <c r="C31" s="5"/>
      <c r="D31" s="17" t="s">
        <v>41</v>
      </c>
      <c r="E31" s="22" t="s">
        <v>42</v>
      </c>
      <c r="F31" s="57" t="s">
        <v>43</v>
      </c>
      <c r="G31" s="58" t="s">
        <v>43</v>
      </c>
      <c r="H31" s="31" t="s">
        <v>43</v>
      </c>
      <c r="I31" s="25"/>
    </row>
    <row r="32" spans="1:9" ht="63.75">
      <c r="A32" s="16"/>
      <c r="C32" s="5"/>
      <c r="D32" s="17" t="s">
        <v>44</v>
      </c>
      <c r="E32" s="22" t="s">
        <v>45</v>
      </c>
      <c r="F32" s="57" t="s">
        <v>46</v>
      </c>
      <c r="G32" s="58" t="s">
        <v>47</v>
      </c>
      <c r="H32" s="31" t="s">
        <v>48</v>
      </c>
      <c r="I32" s="25"/>
    </row>
    <row r="33" spans="1:9" ht="63.75">
      <c r="A33" s="16"/>
      <c r="B33" s="2">
        <v>3</v>
      </c>
      <c r="C33" s="5"/>
      <c r="D33" s="17" t="s">
        <v>49</v>
      </c>
      <c r="E33" s="22" t="s">
        <v>50</v>
      </c>
      <c r="F33" s="57" t="s">
        <v>46</v>
      </c>
      <c r="G33" s="58" t="s">
        <v>47</v>
      </c>
      <c r="H33" s="31" t="s">
        <v>51</v>
      </c>
      <c r="I33" s="25"/>
    </row>
    <row r="34" spans="1:8" ht="15" customHeight="1">
      <c r="A34" s="16"/>
      <c r="B34" s="59"/>
      <c r="C34" s="60"/>
      <c r="D34" s="61"/>
      <c r="E34" s="62" t="s">
        <v>52</v>
      </c>
      <c r="F34" s="62"/>
      <c r="G34" s="62"/>
      <c r="H34" s="63"/>
    </row>
    <row r="35" spans="4:8" ht="3" customHeight="1">
      <c r="D35" s="64"/>
      <c r="E35" s="64"/>
      <c r="F35" s="64"/>
      <c r="G35" s="64"/>
      <c r="H35" s="64"/>
    </row>
    <row r="36" spans="4:8" ht="14.25">
      <c r="D36" s="65"/>
      <c r="E36" s="66"/>
      <c r="F36" s="67"/>
      <c r="G36" s="67"/>
      <c r="H36" s="66"/>
    </row>
  </sheetData>
  <mergeCells count="5">
    <mergeCell ref="E36:H36"/>
    <mergeCell ref="D5:H5"/>
    <mergeCell ref="D6:H6"/>
    <mergeCell ref="A16:A18"/>
    <mergeCell ref="B16:B18"/>
  </mergeCells>
  <dataValidations count="5">
    <dataValidation type="list" allowBlank="1" showInputMessage="1" showErrorMessage="1" prompt="Выберите значение из списка" errorTitle="Ошибка" error="Выберите значение из списка" sqref="F13">
      <formula1>kind_of_control_method</formula1>
    </dataValidation>
    <dataValidation type="textLength" operator="lessThanOrEqual" allowBlank="1" showInputMessage="1" showErrorMessage="1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errorTitle="Ошибка" error="Допускается ввод не более 900 символов!" sqref="F21">
      <formula1>900</formula1>
    </dataValidation>
    <dataValidation type="decimal" allowBlank="1" showErrorMessage="1" errorTitle="Ошибка" error="Допускается ввод только неотрицательных чисел!" sqref="F28:F29 F23:F24 F14 F16:F19 F26">
      <formula1>0</formula1>
      <formula2>9.99999999999999E+23</formula2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." errorTitle="Ошибка" error="Допускается ввод не более 900 символов!" sqref="G31:G33 G21 G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31:H33 F31:F33 H28:H29 H13:H14 H11 H16:H24 H26">
      <formula1>900</formula1>
    </dataValidation>
  </dataValidations>
  <hyperlinks>
    <hyperlink ref="G32" location="'Стандарты'!$G$32" tooltip="Кликните по гиперссылке, чтобы перейти по ссылке на обосновывающие документы или отредактировать её" display="https://tariff.eias.ru/disclo/get_file?p_guid=1cfb4f2a-6512-4850-a589-c489ddb639c5"/>
    <hyperlink ref="G33" location="'Стандарты'!$G$33" tooltip="Кликните по гиперссылке, чтобы перейти по ссылке на обосновывающие документы или отредактировать её" display="https://tariff.eias.ru/disclo/get_file?p_guid=1cfb4f2a-6512-4850-a589-c489ddb639c5"/>
    <hyperlink ref="G31" location="'Стандарты'!$G$31" tooltip="Кликните по гиперссылке, чтобы перейти по ссылке на обосновывающие документы или отредактировать её" display="https://tariff.eias.ru/disclo/get_file?p_guid=05923d2a-2139-4918-acb5-007c46e8d6a8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2016-03-17T06:28:29Z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